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s\Desktop\"/>
    </mc:Choice>
  </mc:AlternateContent>
  <xr:revisionPtr revIDLastSave="0" documentId="13_ncr:1_{656A1127-164F-4624-A1F4-E6880B8E134F}" xr6:coauthVersionLast="36" xr6:coauthVersionMax="36" xr10:uidLastSave="{00000000-0000-0000-0000-000000000000}"/>
  <bookViews>
    <workbookView xWindow="0" yWindow="0" windowWidth="28800" windowHeight="12225" xr2:uid="{304A7919-DFB9-4F65-8AB8-F6E093D47E28}"/>
  </bookViews>
  <sheets>
    <sheet name="Tabelle1" sheetId="1" r:id="rId1"/>
    <sheet name="Tabelle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J14" i="1" l="1"/>
  <c r="J13" i="1"/>
  <c r="J11" i="1"/>
  <c r="G15" i="1"/>
  <c r="G14" i="1"/>
  <c r="G12" i="1"/>
  <c r="G8" i="1"/>
  <c r="G7" i="1"/>
  <c r="C19" i="1"/>
  <c r="C17" i="1"/>
  <c r="C13" i="1"/>
  <c r="C12" i="1"/>
  <c r="C10" i="1"/>
</calcChain>
</file>

<file path=xl/sharedStrings.xml><?xml version="1.0" encoding="utf-8"?>
<sst xmlns="http://schemas.openxmlformats.org/spreadsheetml/2006/main" count="22" uniqueCount="11">
  <si>
    <t>x-quer</t>
  </si>
  <si>
    <t>s</t>
  </si>
  <si>
    <t>z-Wert</t>
  </si>
  <si>
    <t>alpha</t>
  </si>
  <si>
    <t>KI Werte oben</t>
  </si>
  <si>
    <t>KI Werte unten</t>
  </si>
  <si>
    <t>beidseitig</t>
  </si>
  <si>
    <t>einseitig</t>
  </si>
  <si>
    <t>n</t>
  </si>
  <si>
    <t>s^2</t>
  </si>
  <si>
    <t>t-Wert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</si>
</sst>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152400</xdr:colOff>
      <xdr:row>20</xdr:row>
      <xdr:rowOff>38100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D35E814-79BB-40E8-8537-117587C7F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5486400" cy="3657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8</xdr:col>
      <xdr:colOff>152400</xdr:colOff>
      <xdr:row>41</xdr:row>
      <xdr:rowOff>38100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B09C582-6EC3-47A2-BE0D-A36C66438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4191000"/>
          <a:ext cx="5486400" cy="3657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8</xdr:col>
      <xdr:colOff>152400</xdr:colOff>
      <xdr:row>62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926D4785-E495-4E59-92C9-47F7105F3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8191500"/>
          <a:ext cx="5486400" cy="3657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8</xdr:col>
      <xdr:colOff>152400</xdr:colOff>
      <xdr:row>83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78A80726-3D0F-4D40-9143-173C53A60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12192000"/>
          <a:ext cx="5486400" cy="365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3DA8C-B25B-4426-A52F-A5634113333E}">
  <dimension ref="A5:K19"/>
  <sheetViews>
    <sheetView tabSelected="1" workbookViewId="0">
      <selection activeCell="H20" sqref="H20"/>
    </sheetView>
  </sheetViews>
  <sheetFormatPr baseColWidth="10" defaultRowHeight="15" x14ac:dyDescent="0.25"/>
  <cols>
    <col min="2" max="2" width="22.140625" customWidth="1"/>
  </cols>
  <sheetData>
    <row r="5" spans="1:11" x14ac:dyDescent="0.25">
      <c r="B5" t="s">
        <v>0</v>
      </c>
      <c r="C5">
        <v>3500</v>
      </c>
    </row>
    <row r="6" spans="1:11" x14ac:dyDescent="0.25">
      <c r="B6" t="s">
        <v>1</v>
      </c>
      <c r="C6">
        <v>450</v>
      </c>
      <c r="E6">
        <v>51.3</v>
      </c>
      <c r="F6" t="s">
        <v>8</v>
      </c>
      <c r="G6">
        <v>10</v>
      </c>
      <c r="I6" t="s">
        <v>0</v>
      </c>
      <c r="J6">
        <v>54.55</v>
      </c>
    </row>
    <row r="7" spans="1:11" x14ac:dyDescent="0.25">
      <c r="E7">
        <v>49.9</v>
      </c>
      <c r="F7" t="s">
        <v>0</v>
      </c>
      <c r="G7">
        <f>AVERAGE(E6:E15)</f>
        <v>49.89</v>
      </c>
      <c r="I7" t="s">
        <v>9</v>
      </c>
      <c r="J7">
        <v>0.26</v>
      </c>
      <c r="K7">
        <f>SQRT(J7)</f>
        <v>0.50990195135927852</v>
      </c>
    </row>
    <row r="8" spans="1:11" x14ac:dyDescent="0.25">
      <c r="E8">
        <v>49</v>
      </c>
      <c r="F8" t="s">
        <v>1</v>
      </c>
      <c r="G8">
        <f>_xlfn.STDEV.S(E6:E15)</f>
        <v>1.0598217879540981</v>
      </c>
      <c r="I8" t="s">
        <v>8</v>
      </c>
      <c r="J8">
        <v>100</v>
      </c>
    </row>
    <row r="9" spans="1:11" x14ac:dyDescent="0.25">
      <c r="A9" t="s">
        <v>6</v>
      </c>
      <c r="B9" t="s">
        <v>3</v>
      </c>
      <c r="C9" s="1">
        <v>0.05</v>
      </c>
      <c r="E9">
        <v>50.1</v>
      </c>
    </row>
    <row r="10" spans="1:11" x14ac:dyDescent="0.25">
      <c r="B10" t="s">
        <v>2</v>
      </c>
      <c r="C10">
        <f>_xlfn.NORM.S.INV(1-C9/2)</f>
        <v>1.9599639845400536</v>
      </c>
      <c r="E10">
        <v>50</v>
      </c>
      <c r="F10" t="s">
        <v>3</v>
      </c>
      <c r="G10" s="1">
        <v>0.01</v>
      </c>
      <c r="I10" t="s">
        <v>3</v>
      </c>
      <c r="J10" s="1">
        <v>0.01</v>
      </c>
    </row>
    <row r="11" spans="1:11" x14ac:dyDescent="0.25">
      <c r="E11">
        <v>50.7</v>
      </c>
      <c r="I11" t="s">
        <v>10</v>
      </c>
      <c r="J11">
        <f>_xlfn.T.INV(1-J10/2,J8-1)</f>
        <v>2.626405457280828</v>
      </c>
    </row>
    <row r="12" spans="1:11" x14ac:dyDescent="0.25">
      <c r="B12" t="s">
        <v>4</v>
      </c>
      <c r="C12">
        <f>C5+C10*C6</f>
        <v>4381.983793043024</v>
      </c>
      <c r="E12">
        <v>51.4</v>
      </c>
      <c r="G12">
        <f>_xlfn.T.INV(1-G10/2,G6-1)</f>
        <v>3.2498355415921263</v>
      </c>
    </row>
    <row r="13" spans="1:11" x14ac:dyDescent="0.25">
      <c r="B13" t="s">
        <v>5</v>
      </c>
      <c r="C13">
        <f>C5-C10*C6</f>
        <v>2618.016206956976</v>
      </c>
      <c r="E13">
        <v>49.5</v>
      </c>
      <c r="I13" t="s">
        <v>6</v>
      </c>
      <c r="J13">
        <f>J6+J11*SQRT(J7)/SQRT(J8)</f>
        <v>54.683920926772814</v>
      </c>
    </row>
    <row r="14" spans="1:11" x14ac:dyDescent="0.25">
      <c r="E14">
        <v>48.1</v>
      </c>
      <c r="F14" t="s">
        <v>6</v>
      </c>
      <c r="G14">
        <f>G7+G12*G8/SQRT(G6)</f>
        <v>50.979166380811591</v>
      </c>
      <c r="J14">
        <f>J6-J11*SQRT(J7)/SQRT(J8)</f>
        <v>54.416079073227181</v>
      </c>
    </row>
    <row r="15" spans="1:11" x14ac:dyDescent="0.25">
      <c r="E15">
        <v>48.9</v>
      </c>
      <c r="G15">
        <f>G7-G12*G8/SQRT(G6)</f>
        <v>48.80083361918841</v>
      </c>
    </row>
    <row r="16" spans="1:11" x14ac:dyDescent="0.25">
      <c r="A16" t="s">
        <v>7</v>
      </c>
      <c r="B16" t="s">
        <v>3</v>
      </c>
      <c r="C16" s="1">
        <v>0.05</v>
      </c>
    </row>
    <row r="17" spans="2:3" x14ac:dyDescent="0.25">
      <c r="B17" t="s">
        <v>2</v>
      </c>
      <c r="C17">
        <f>_xlfn.NORM.S.INV(1-C16)</f>
        <v>1.6448536269514715</v>
      </c>
    </row>
    <row r="19" spans="2:3" x14ac:dyDescent="0.25">
      <c r="B19" t="s">
        <v>4</v>
      </c>
      <c r="C19">
        <f>C5+C17*C6</f>
        <v>4240.1841321281627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9B8EE-48CD-498F-A1B6-A8D153EBF816}">
  <dimension ref="A1"/>
  <sheetViews>
    <sheetView topLeftCell="A31" workbookViewId="0">
      <selection activeCell="B65" sqref="B65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Andreas</cp:lastModifiedBy>
  <dcterms:created xsi:type="dcterms:W3CDTF">2024-07-12T09:12:40Z</dcterms:created>
  <dcterms:modified xsi:type="dcterms:W3CDTF">2024-07-12T10:27:03Z</dcterms:modified>
</cp:coreProperties>
</file>